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d.conforti\Downloads\Pubblicazione_OTTOBRE_2023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16725" windowHeight="762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F36" i="1" l="1"/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29" i="1" l="1"/>
  <c r="F31" i="1" s="1"/>
  <c r="F33" i="1" s="1"/>
  <c r="F35" i="1" s="1"/>
  <c r="F37" i="1" s="1"/>
</calcChain>
</file>

<file path=xl/sharedStrings.xml><?xml version="1.0" encoding="utf-8"?>
<sst xmlns="http://schemas.openxmlformats.org/spreadsheetml/2006/main" count="60" uniqueCount="37">
  <si>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</si>
  <si>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</si>
  <si>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</si>
  <si>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</si>
  <si>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</si>
  <si>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</si>
  <si>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</si>
  <si>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</si>
  <si>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</si>
  <si>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</si>
  <si>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</si>
  <si>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</si>
  <si>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</si>
  <si>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</si>
  <si>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</si>
  <si>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</si>
  <si>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</si>
  <si>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</si>
  <si>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</si>
  <si>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</si>
  <si>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</si>
  <si>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</si>
  <si>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</si>
  <si>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</si>
  <si>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</si>
  <si>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</si>
  <si>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</si>
  <si>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</si>
  <si>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</si>
  <si>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</si>
  <si>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t>PREZZO DI RIFERIMENTO 2022 (MARZO)</t>
  </si>
  <si>
    <t>PREZZO DI RIFERIMENTO 2022 (MAGGIO*)</t>
  </si>
  <si>
    <t>PREZZO DI RIFERIMENTO 2022 (OTTOBRE)</t>
  </si>
  <si>
    <t>PREZZO DI RIFERIMENTO 2022 (NOVEMBRE)</t>
  </si>
  <si>
    <t>Indice di adeguamento prezzi -FOI</t>
  </si>
  <si>
    <t>PREZZO DI RIFERIMENTO 2023 (OTTOBRE)</t>
  </si>
  <si>
    <r>
      <t>MASCHERA DI AUSILIO PER IL CALCOLO DEL PREZZO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(Ai fini della corretta visualizzazione del prezzo di riferimento si prega di salvare il file excel dopo aver selezionato le modalità di interesse per cisacuna variabile)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</si>
</sst>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90" zoomScaleNormal="90" workbookViewId="0">
      <selection activeCell="F12" sqref="F12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30" t="s">
        <v>36</v>
      </c>
      <c r="B2" s="30"/>
      <c r="C2" s="30"/>
      <c r="D2" s="30"/>
      <c r="E2" s="30"/>
      <c r="F2" s="30"/>
    </row>
    <row r="3" spans="1:10" ht="39" customHeight="1" x14ac:dyDescent="0.25">
      <c r="A3" s="31"/>
      <c r="B3" s="31"/>
      <c r="C3" s="31"/>
      <c r="D3" s="31"/>
      <c r="E3" s="31"/>
      <c r="F3" s="31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1</v>
      </c>
      <c r="G5" s="2">
        <f>IF(F5=B5,-0.1487,IF(F5=C5,-0.1176,IF(F5=D5,-0.071,0)))</f>
        <v>-0.1487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11</v>
      </c>
      <c r="G8" s="2">
        <f>IF(F8=C8,-0.0411,IF(F8=D8,-0.0475,0))</f>
        <v>0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16</v>
      </c>
      <c r="G9" s="2">
        <f>IF(F9=B9,0.0237,0)</f>
        <v>0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IF(F11=B11,-0.0118,0)</f>
        <v>-1.18E-2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1000</v>
      </c>
      <c r="G13" s="2">
        <f>2.8657/F13</f>
        <v>2.8657000000000001E-3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1.9479656999999999</v>
      </c>
      <c r="G15" s="2">
        <f>SUM(G1:G13)</f>
        <v>1.9479656999999999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2.0105927972549997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2.2024161383358654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2.2783554467856861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2.3011390012535431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2.4025501970387868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2.628774323591959</v>
      </c>
    </row>
    <row r="28" spans="1:7" ht="30" hidden="1" customHeight="1" x14ac:dyDescent="0.45">
      <c r="A28" s="27" t="s">
        <v>23</v>
      </c>
      <c r="B28" s="25"/>
      <c r="C28" s="25"/>
      <c r="D28" s="25"/>
      <c r="E28" s="25"/>
      <c r="F28" s="28">
        <v>3.8710000000000001E-2</v>
      </c>
    </row>
    <row r="29" spans="1:7" ht="30" hidden="1" customHeight="1" x14ac:dyDescent="0.6">
      <c r="A29" s="18" t="s">
        <v>30</v>
      </c>
      <c r="B29" s="25"/>
      <c r="C29" s="25"/>
      <c r="D29" s="25"/>
      <c r="E29" s="25"/>
      <c r="F29" s="26">
        <f>F27*(1+F28)</f>
        <v>2.7305341776582037</v>
      </c>
    </row>
    <row r="30" spans="1:7" ht="30" hidden="1" customHeight="1" x14ac:dyDescent="0.45">
      <c r="A30" s="27" t="s">
        <v>23</v>
      </c>
      <c r="B30" s="25"/>
      <c r="C30" s="25"/>
      <c r="D30" s="25"/>
      <c r="E30" s="25"/>
      <c r="F30" s="28">
        <v>0.5</v>
      </c>
    </row>
    <row r="31" spans="1:7" ht="30" hidden="1" customHeight="1" x14ac:dyDescent="0.6">
      <c r="A31" s="18" t="s">
        <v>31</v>
      </c>
      <c r="B31" s="25"/>
      <c r="C31" s="25"/>
      <c r="D31" s="25"/>
      <c r="E31" s="25"/>
      <c r="F31" s="29">
        <f>F29*(1+F30)</f>
        <v>4.0958012664873058</v>
      </c>
    </row>
    <row r="32" spans="1:7" ht="30" hidden="1" customHeight="1" x14ac:dyDescent="0.45">
      <c r="A32" s="27" t="s">
        <v>23</v>
      </c>
      <c r="B32" s="25"/>
      <c r="C32" s="25"/>
      <c r="D32" s="25"/>
      <c r="E32" s="25"/>
      <c r="F32" s="28">
        <v>8.7529999999999997E-2</v>
      </c>
    </row>
    <row r="33" spans="1:6" ht="30" hidden="1" customHeight="1" x14ac:dyDescent="0.6">
      <c r="A33" s="18" t="s">
        <v>32</v>
      </c>
      <c r="B33" s="25"/>
      <c r="C33" s="25"/>
      <c r="D33" s="25"/>
      <c r="E33" s="25"/>
      <c r="F33" s="26">
        <f>F31*(1+F32)</f>
        <v>4.4543067513429397</v>
      </c>
    </row>
    <row r="34" spans="1:6" ht="30" hidden="1" customHeight="1" x14ac:dyDescent="0.45">
      <c r="A34" s="27" t="s">
        <v>23</v>
      </c>
      <c r="B34" s="25"/>
      <c r="C34" s="25"/>
      <c r="D34" s="25"/>
      <c r="E34" s="25"/>
      <c r="F34" s="28">
        <v>3.9019999999999999E-2</v>
      </c>
    </row>
    <row r="35" spans="1:6" ht="30" hidden="1" customHeight="1" x14ac:dyDescent="0.6">
      <c r="A35" s="18" t="s">
        <v>33</v>
      </c>
      <c r="B35" s="25"/>
      <c r="C35" s="25"/>
      <c r="D35" s="25"/>
      <c r="E35" s="25"/>
      <c r="F35" s="26">
        <f>F33*(1+F34)</f>
        <v>4.6281138007803415</v>
      </c>
    </row>
    <row r="36" spans="1:6" ht="30" customHeight="1" x14ac:dyDescent="0.45">
      <c r="A36" s="27" t="s">
        <v>34</v>
      </c>
      <c r="B36" s="25"/>
      <c r="C36" s="25"/>
      <c r="D36" s="25"/>
      <c r="E36" s="25"/>
      <c r="F36" s="28">
        <f>118.7/117.9-1</f>
        <v>6.785411365564098E-3</v>
      </c>
    </row>
    <row r="37" spans="1:6" ht="30" customHeight="1" x14ac:dyDescent="0.6">
      <c r="A37" s="18" t="s">
        <v>35</v>
      </c>
      <c r="B37" s="25"/>
      <c r="C37" s="25"/>
      <c r="D37" s="25"/>
      <c r="E37" s="25"/>
      <c r="F37" s="26">
        <f>F35*(1+F36)</f>
        <v>4.6595174567652808</v>
      </c>
    </row>
  </sheetData>
  <sheetProtection algorithmName="SHA-512" hashValue="BMDl/Mhja90FRxLa2fL+sCWwIANQFv+bgfU0amrrlo15q1nqF7gEDb54etEqsznPpwXdDTXI2/nzTo4oUNHemw==" saltValue="jN9/glFdbDzsQCDP//tEzg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B4253-A6F1-4338-825C-8F044D66F17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dcterms:created xsi:type="dcterms:W3CDTF">2016-09-09T09:06:42Z</dcterms:created>
  <dcterms:modified xsi:type="dcterms:W3CDTF">2023-09-08T13:06:23Z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